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12\12_2024_Прил. к Выписке\"/>
    </mc:Choice>
  </mc:AlternateContent>
  <xr:revisionPtr revIDLastSave="0" documentId="13_ncr:1_{0011BD7F-3299-4092-A520-A3FC76978E43}" xr6:coauthVersionLast="47" xr6:coauthVersionMax="47" xr10:uidLastSave="{00000000-0000-0000-0000-000000000000}"/>
  <bookViews>
    <workbookView xWindow="-120" yWindow="-120" windowWidth="29040" windowHeight="15840" xr2:uid="{3451C87A-AD51-4684-BD55-DA86FCC96147}"/>
  </bookViews>
  <sheets>
    <sheet name="Расчет" sheetId="1" r:id="rId1"/>
  </sheets>
  <definedNames>
    <definedName name="_xlnm.Print_Area" localSheetId="0">Расчет!$A$1:$M$37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7" i="1" l="1"/>
  <c r="E33" i="1"/>
  <c r="E36" i="1"/>
  <c r="E9" i="1"/>
  <c r="E26" i="1"/>
  <c r="E23" i="1"/>
  <c r="E20" i="1"/>
  <c r="E30" i="1"/>
  <c r="E31" i="1"/>
  <c r="E19" i="1"/>
  <c r="E14" i="1"/>
  <c r="E15" i="1"/>
  <c r="E34" i="1"/>
  <c r="E22" i="1"/>
  <c r="E21" i="1"/>
  <c r="E27" i="1"/>
  <c r="E28" i="1"/>
  <c r="E29" i="1"/>
  <c r="E18" i="1"/>
  <c r="E16" i="1"/>
  <c r="E32" i="1"/>
  <c r="E10" i="1"/>
  <c r="E17" i="1"/>
  <c r="E35" i="1"/>
  <c r="E13" i="1"/>
  <c r="E11" i="1"/>
  <c r="E25" i="1"/>
  <c r="E24" i="1"/>
  <c r="E12" i="1"/>
  <c r="G37" i="1" l="1"/>
  <c r="J37" i="1"/>
  <c r="K37" i="1" l="1"/>
  <c r="M37" i="1" l="1"/>
  <c r="L37" i="1"/>
</calcChain>
</file>

<file path=xl/sharedStrings.xml><?xml version="1.0" encoding="utf-8"?>
<sst xmlns="http://schemas.openxmlformats.org/spreadsheetml/2006/main" count="53" uniqueCount="49">
  <si>
    <t>План выполнения показателей</t>
  </si>
  <si>
    <t>Факт выполнения показателей (получены баллы)</t>
  </si>
  <si>
    <t>Процент выполнения критериев</t>
  </si>
  <si>
    <t>Количество баллов</t>
  </si>
  <si>
    <t>Размер стимулирующих выплат</t>
  </si>
  <si>
    <t>СОГАЗ</t>
  </si>
  <si>
    <t>Капитал</t>
  </si>
  <si>
    <t>в том числе по СМО:</t>
  </si>
  <si>
    <t>Итого:</t>
  </si>
  <si>
    <t>х</t>
  </si>
  <si>
    <t>ЧУЗ "Больница "РЖД-МЕДИЦИНА" города Калининград"</t>
  </si>
  <si>
    <t>ГБУЗ КО "Балтийская ЦРБ"</t>
  </si>
  <si>
    <t>ГБУЗ КО "Городская больница № 4"</t>
  </si>
  <si>
    <t>ГБУЗ КО "Городская детская поликлиника"</t>
  </si>
  <si>
    <t>ГБУЗ КО "Городская поликлиника № 3"</t>
  </si>
  <si>
    <t>ГБУЗ КО "Озерская ЦРБ"</t>
  </si>
  <si>
    <t>ГБУЗ КО "Нестеровская ЦРБ"</t>
  </si>
  <si>
    <t>ГБУЗ КО "Гурьевская ЦРБ"</t>
  </si>
  <si>
    <t>ГБУЗ КО "Багратионовская ЦРБ"</t>
  </si>
  <si>
    <t>ГБУЗ КО "Гусевская ЦРБ"</t>
  </si>
  <si>
    <t>ГБУЗ КО "Полесская ЦРБ"</t>
  </si>
  <si>
    <t>ГБУЗ КО "Славская ЦРБ"</t>
  </si>
  <si>
    <t>ГБУЗ КО "Мамоновская ГБ"</t>
  </si>
  <si>
    <t>ГБУЗ КО "Межрайонная больница №1"</t>
  </si>
  <si>
    <t>ГБУЗ КО "Советская ЦРБ"</t>
  </si>
  <si>
    <t>ГБУЗ КО "Городская больница № 2"</t>
  </si>
  <si>
    <t>ГБУЗ КО "Городская больница № 3"</t>
  </si>
  <si>
    <t>ГБУЗ КО "Черняховская ЦРБ"</t>
  </si>
  <si>
    <t>ГБУЗ КО "Ладушкинская ГБ"</t>
  </si>
  <si>
    <t>ГБУЗ КО "Краснознаменская ЦРБ"</t>
  </si>
  <si>
    <t>ГБУЗ КО "Зеленоградская ЦРБ"</t>
  </si>
  <si>
    <t>ГБУЗ КО "Светловская ЦРБ"</t>
  </si>
  <si>
    <t>ГБУЗ КО "Правдинская ЦРБ"</t>
  </si>
  <si>
    <t>ГБУЗ КО "Гвардейская ЦРБ"</t>
  </si>
  <si>
    <t>ФГАОУ ВО "БФУ им. И.Канта"</t>
  </si>
  <si>
    <t>ГБУЗ КО "Неманская ЦРБ"</t>
  </si>
  <si>
    <t>ГБУЗ КО "Центральная городская клиническая больница"</t>
  </si>
  <si>
    <t>ФГКУ "1409 ВМКГ" МО РФ</t>
  </si>
  <si>
    <t>Расчет применения понижающих коэффициентов (ПК)</t>
  </si>
  <si>
    <t>Сумма к снятию при применении ПК</t>
  </si>
  <si>
    <t>Итоговый размер стимулирующих выплат</t>
  </si>
  <si>
    <t>№ п/п</t>
  </si>
  <si>
    <t>Наименование медицинской организации</t>
  </si>
  <si>
    <t>Выплаты стимулирующего характера в разрезе страховых медицинских организаций по достигнутым показателям результативности деятельности медицинских организаций, финансируемых по подушевому нормативу при реализации Территориальной программы государственных гарантий бесплатного оказания гражданам медицинской помощи в Калининградской области за период 01.12.2023-30.11.2024гг.</t>
  </si>
  <si>
    <t>ПК при недостижении снижения смертности</t>
  </si>
  <si>
    <t>ПК при выполнении  менее 90% объемов</t>
  </si>
  <si>
    <t>Приложение № 2</t>
  </si>
  <si>
    <t>к Выписке из Протокола заседания № 12</t>
  </si>
  <si>
    <t>Комиссии от 20.12.2024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</si>
</sst>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%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2"/>
      <color rgb="FF000000"/>
      <name val="Century Gothic"/>
      <family val="2"/>
      <charset val="204"/>
    </font>
    <font>
      <b/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1" applyFont="1"/>
    <xf numFmtId="0" fontId="6" fillId="0" borderId="0" xfId="1" applyFont="1"/>
    <xf numFmtId="0" fontId="1" fillId="0" borderId="0" xfId="1" applyAlignment="1">
      <alignment wrapText="1"/>
    </xf>
    <xf numFmtId="0" fontId="1" fillId="0" borderId="1" xfId="1" applyBorder="1" applyAlignment="1">
      <alignment horizontal="center" vertical="center"/>
    </xf>
    <xf numFmtId="3" fontId="3" fillId="0" borderId="1" xfId="1" applyNumberFormat="1" applyFont="1" applyBorder="1" applyAlignment="1">
      <alignment horizontal="center" vertical="center"/>
    </xf>
    <xf numFmtId="165" fontId="3" fillId="0" borderId="1" xfId="3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vertical="center"/>
    </xf>
    <xf numFmtId="0" fontId="1" fillId="0" borderId="0" xfId="1" applyAlignment="1">
      <alignment vertical="center"/>
    </xf>
    <xf numFmtId="0" fontId="1" fillId="0" borderId="0" xfId="1"/>
    <xf numFmtId="0" fontId="7" fillId="0" borderId="0" xfId="0" applyFont="1" applyAlignment="1">
      <alignment horizontal="left" vertical="center" readingOrder="1"/>
    </xf>
    <xf numFmtId="0" fontId="3" fillId="0" borderId="1" xfId="1" applyFont="1" applyBorder="1" applyAlignment="1">
      <alignment vertical="center" wrapText="1"/>
    </xf>
    <xf numFmtId="0" fontId="4" fillId="0" borderId="1" xfId="1" applyFont="1" applyBorder="1" applyAlignment="1">
      <alignment horizontal="center" vertical="center" wrapText="1"/>
    </xf>
    <xf numFmtId="4" fontId="4" fillId="3" borderId="1" xfId="2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vertical="center"/>
    </xf>
    <xf numFmtId="4" fontId="4" fillId="0" borderId="1" xfId="1" applyNumberFormat="1" applyFont="1" applyBorder="1" applyAlignment="1">
      <alignment horizontal="center" vertical="center"/>
    </xf>
    <xf numFmtId="0" fontId="1" fillId="0" borderId="1" xfId="1" applyBorder="1"/>
    <xf numFmtId="0" fontId="4" fillId="0" borderId="1" xfId="1" applyFont="1" applyBorder="1" applyAlignment="1">
      <alignment horizontal="right" vertical="center"/>
    </xf>
    <xf numFmtId="3" fontId="4" fillId="0" borderId="1" xfId="1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4" fontId="4" fillId="0" borderId="1" xfId="1" applyNumberFormat="1" applyFont="1" applyBorder="1"/>
    <xf numFmtId="4" fontId="4" fillId="2" borderId="1" xfId="1" applyNumberFormat="1" applyFont="1" applyFill="1" applyBorder="1"/>
    <xf numFmtId="4" fontId="4" fillId="0" borderId="1" xfId="1" applyNumberFormat="1" applyFont="1" applyBorder="1" applyAlignment="1">
      <alignment vertical="center"/>
    </xf>
    <xf numFmtId="0" fontId="9" fillId="0" borderId="0" xfId="1" applyFont="1" applyAlignment="1">
      <alignment horizontal="right"/>
    </xf>
    <xf numFmtId="0" fontId="2" fillId="0" borderId="0" xfId="1" applyFont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" xfId="1" xr:uid="{5E4078A2-51BC-4790-A8DC-47D439C56D59}"/>
    <cellStyle name="Обычный 4" xfId="2" xr:uid="{D1D7A58B-BC0D-432B-90C1-E0F5A5ECC6E9}"/>
    <cellStyle name="Процентный 3" xfId="3" xr:uid="{5F0E75F1-9AF4-4145-AAB6-C157DD1387C5}"/>
  </cellStyles>
  <dxfs count="2"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532C3-3F7A-4109-95DF-92E1DE4317F6}">
  <sheetPr>
    <tabColor theme="7"/>
    <pageSetUpPr fitToPage="1"/>
  </sheetPr>
  <dimension ref="A1:R37"/>
  <sheetViews>
    <sheetView tabSelected="1" view="pageBreakPreview" zoomScaleNormal="100" zoomScaleSheetLayoutView="100" workbookViewId="0">
      <pane xSplit="2" ySplit="8" topLeftCell="C9" activePane="bottomRight" state="frozen"/>
      <selection pane="topRight" activeCell="D1" sqref="D1"/>
      <selection pane="bottomLeft" activeCell="A5" sqref="A5"/>
      <selection pane="bottomRight" activeCell="M3" sqref="M3"/>
    </sheetView>
  </sheetViews>
  <sheetFormatPr defaultRowHeight="15" x14ac:dyDescent="0.25"/>
  <cols>
    <col min="1" max="1" width="4.42578125" style="10" customWidth="1"/>
    <col min="2" max="2" width="42" style="10" customWidth="1"/>
    <col min="3" max="3" width="14.140625" style="10" customWidth="1"/>
    <col min="4" max="4" width="14.7109375" style="10" customWidth="1"/>
    <col min="5" max="5" width="15.140625" style="10" customWidth="1"/>
    <col min="6" max="6" width="13.7109375" style="10" customWidth="1"/>
    <col min="7" max="7" width="18.140625" style="10" customWidth="1"/>
    <col min="8" max="8" width="14.5703125" style="10" customWidth="1"/>
    <col min="9" max="9" width="15.140625" style="10" customWidth="1"/>
    <col min="10" max="10" width="14.42578125" style="10" customWidth="1"/>
    <col min="11" max="11" width="19" style="10" customWidth="1"/>
    <col min="12" max="12" width="15.42578125" style="10" customWidth="1"/>
    <col min="13" max="13" width="16.42578125" style="10" customWidth="1"/>
    <col min="19" max="19" width="17" style="10" customWidth="1"/>
    <col min="20" max="16384" width="9.140625" style="10"/>
  </cols>
  <sheetData>
    <row r="1" spans="1:13" x14ac:dyDescent="0.25">
      <c r="M1" s="24" t="s">
        <v>46</v>
      </c>
    </row>
    <row r="2" spans="1:13" x14ac:dyDescent="0.25">
      <c r="M2" s="24" t="s">
        <v>47</v>
      </c>
    </row>
    <row r="3" spans="1:13" x14ac:dyDescent="0.25">
      <c r="M3" s="24" t="s">
        <v>48</v>
      </c>
    </row>
    <row r="5" spans="1:13" ht="56.25" customHeight="1" x14ac:dyDescent="0.25">
      <c r="A5" s="25" t="s">
        <v>43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</row>
    <row r="6" spans="1:13" s="1" customFormat="1" ht="18.75" x14ac:dyDescent="0.3">
      <c r="H6" s="11"/>
    </row>
    <row r="7" spans="1:13" s="2" customFormat="1" ht="15.75" customHeight="1" x14ac:dyDescent="0.25">
      <c r="A7" s="27" t="s">
        <v>41</v>
      </c>
      <c r="B7" s="27" t="s">
        <v>42</v>
      </c>
      <c r="C7" s="27" t="s">
        <v>0</v>
      </c>
      <c r="D7" s="27" t="s">
        <v>1</v>
      </c>
      <c r="E7" s="27" t="s">
        <v>2</v>
      </c>
      <c r="F7" s="27" t="s">
        <v>3</v>
      </c>
      <c r="G7" s="27" t="s">
        <v>4</v>
      </c>
      <c r="H7" s="27" t="s">
        <v>38</v>
      </c>
      <c r="I7" s="27"/>
      <c r="J7" s="27"/>
      <c r="K7" s="28" t="s">
        <v>40</v>
      </c>
      <c r="L7" s="26" t="s">
        <v>7</v>
      </c>
      <c r="M7" s="26"/>
    </row>
    <row r="8" spans="1:13" s="3" customFormat="1" ht="82.5" customHeight="1" x14ac:dyDescent="0.25">
      <c r="A8" s="27"/>
      <c r="B8" s="27"/>
      <c r="C8" s="27"/>
      <c r="D8" s="27"/>
      <c r="E8" s="27"/>
      <c r="F8" s="27"/>
      <c r="G8" s="27"/>
      <c r="H8" s="13" t="s">
        <v>44</v>
      </c>
      <c r="I8" s="13" t="s">
        <v>45</v>
      </c>
      <c r="J8" s="13" t="s">
        <v>39</v>
      </c>
      <c r="K8" s="28"/>
      <c r="L8" s="14" t="s">
        <v>5</v>
      </c>
      <c r="M8" s="14" t="s">
        <v>6</v>
      </c>
    </row>
    <row r="9" spans="1:13" s="9" customFormat="1" ht="31.5" x14ac:dyDescent="0.25">
      <c r="A9" s="4">
        <v>1</v>
      </c>
      <c r="B9" s="12" t="s">
        <v>10</v>
      </c>
      <c r="C9" s="5">
        <v>15</v>
      </c>
      <c r="D9" s="5">
        <v>13</v>
      </c>
      <c r="E9" s="6">
        <f t="shared" ref="E9:E36" si="0">ROUND(D9/C9,3)</f>
        <v>0.86699999999999999</v>
      </c>
      <c r="F9" s="7">
        <v>15</v>
      </c>
      <c r="G9" s="8">
        <v>2028596.9899999998</v>
      </c>
      <c r="H9" s="16"/>
      <c r="I9" s="16"/>
      <c r="J9" s="8">
        <v>0</v>
      </c>
      <c r="K9" s="15">
        <v>2207375.2399999998</v>
      </c>
      <c r="L9" s="8">
        <v>1741972.24</v>
      </c>
      <c r="M9" s="8">
        <v>465403</v>
      </c>
    </row>
    <row r="10" spans="1:13" s="9" customFormat="1" ht="15.75" x14ac:dyDescent="0.25">
      <c r="A10" s="4">
        <v>2</v>
      </c>
      <c r="B10" s="12" t="s">
        <v>11</v>
      </c>
      <c r="C10" s="5">
        <v>23</v>
      </c>
      <c r="D10" s="5">
        <v>16</v>
      </c>
      <c r="E10" s="6">
        <f t="shared" si="0"/>
        <v>0.69599999999999995</v>
      </c>
      <c r="F10" s="7">
        <v>20</v>
      </c>
      <c r="G10" s="8">
        <v>2987938</v>
      </c>
      <c r="H10" s="16">
        <v>0.05</v>
      </c>
      <c r="I10" s="16">
        <v>0.05</v>
      </c>
      <c r="J10" s="8">
        <v>298793.8</v>
      </c>
      <c r="K10" s="15">
        <v>2926135.8400000003</v>
      </c>
      <c r="L10" s="8">
        <v>1755593.72</v>
      </c>
      <c r="M10" s="8">
        <v>1170542.1200000001</v>
      </c>
    </row>
    <row r="11" spans="1:13" s="9" customFormat="1" ht="15.75" x14ac:dyDescent="0.25">
      <c r="A11" s="4">
        <v>3</v>
      </c>
      <c r="B11" s="12" t="s">
        <v>12</v>
      </c>
      <c r="C11" s="5">
        <v>16</v>
      </c>
      <c r="D11" s="5">
        <v>11</v>
      </c>
      <c r="E11" s="6">
        <f t="shared" si="0"/>
        <v>0.68799999999999994</v>
      </c>
      <c r="F11" s="7">
        <v>12.5</v>
      </c>
      <c r="G11" s="8">
        <v>7993897.1699999999</v>
      </c>
      <c r="H11" s="16">
        <v>0.05</v>
      </c>
      <c r="I11" s="16">
        <v>0.05</v>
      </c>
      <c r="J11" s="8">
        <v>799389.72</v>
      </c>
      <c r="K11" s="15">
        <v>7828552.4000000004</v>
      </c>
      <c r="L11" s="8">
        <v>5841665.7999999998</v>
      </c>
      <c r="M11" s="8">
        <v>1986886.6</v>
      </c>
    </row>
    <row r="12" spans="1:13" s="9" customFormat="1" ht="31.5" x14ac:dyDescent="0.25">
      <c r="A12" s="4">
        <v>4</v>
      </c>
      <c r="B12" s="12" t="s">
        <v>13</v>
      </c>
      <c r="C12" s="5">
        <v>6</v>
      </c>
      <c r="D12" s="5">
        <v>4</v>
      </c>
      <c r="E12" s="6">
        <f t="shared" si="0"/>
        <v>0.66700000000000004</v>
      </c>
      <c r="F12" s="7">
        <v>2.5</v>
      </c>
      <c r="G12" s="8">
        <v>5000075.75</v>
      </c>
      <c r="H12" s="16"/>
      <c r="I12" s="16"/>
      <c r="J12" s="8">
        <v>0</v>
      </c>
      <c r="K12" s="15">
        <v>5440727.5599999996</v>
      </c>
      <c r="L12" s="8">
        <v>3547136.74</v>
      </c>
      <c r="M12" s="8">
        <v>1893590.82</v>
      </c>
    </row>
    <row r="13" spans="1:13" s="9" customFormat="1" ht="15.75" x14ac:dyDescent="0.25">
      <c r="A13" s="4">
        <v>5</v>
      </c>
      <c r="B13" s="12" t="s">
        <v>14</v>
      </c>
      <c r="C13" s="5">
        <v>15</v>
      </c>
      <c r="D13" s="5">
        <v>10</v>
      </c>
      <c r="E13" s="6">
        <f t="shared" si="0"/>
        <v>0.66700000000000004</v>
      </c>
      <c r="F13" s="7">
        <v>11</v>
      </c>
      <c r="G13" s="8">
        <v>1561377.55</v>
      </c>
      <c r="H13" s="16">
        <v>0.1</v>
      </c>
      <c r="I13" s="16">
        <v>0.05</v>
      </c>
      <c r="J13" s="8">
        <v>234206.64</v>
      </c>
      <c r="K13" s="15">
        <v>1444133.1900000002</v>
      </c>
      <c r="L13" s="8">
        <v>1003354.86</v>
      </c>
      <c r="M13" s="8">
        <v>440778.33</v>
      </c>
    </row>
    <row r="14" spans="1:13" s="9" customFormat="1" ht="15.75" x14ac:dyDescent="0.25">
      <c r="A14" s="4">
        <v>6</v>
      </c>
      <c r="B14" s="12" t="s">
        <v>15</v>
      </c>
      <c r="C14" s="5">
        <v>24</v>
      </c>
      <c r="D14" s="5">
        <v>16</v>
      </c>
      <c r="E14" s="6">
        <f t="shared" si="0"/>
        <v>0.66700000000000004</v>
      </c>
      <c r="F14" s="7">
        <v>19</v>
      </c>
      <c r="G14" s="8">
        <v>2307395.7400000002</v>
      </c>
      <c r="H14" s="16">
        <v>0.1</v>
      </c>
      <c r="I14" s="16"/>
      <c r="J14" s="8">
        <v>230739.57</v>
      </c>
      <c r="K14" s="15">
        <v>2259669.87</v>
      </c>
      <c r="L14" s="8">
        <v>674534.05</v>
      </c>
      <c r="M14" s="8">
        <v>1585135.82</v>
      </c>
    </row>
    <row r="15" spans="1:13" s="9" customFormat="1" ht="15.75" x14ac:dyDescent="0.25">
      <c r="A15" s="4">
        <v>7</v>
      </c>
      <c r="B15" s="12" t="s">
        <v>16</v>
      </c>
      <c r="C15" s="5">
        <v>23</v>
      </c>
      <c r="D15" s="5">
        <v>15</v>
      </c>
      <c r="E15" s="6">
        <f t="shared" si="0"/>
        <v>0.65200000000000002</v>
      </c>
      <c r="F15" s="7">
        <v>18.5</v>
      </c>
      <c r="G15" s="8">
        <v>2265824.3199999998</v>
      </c>
      <c r="H15" s="16"/>
      <c r="I15" s="16">
        <v>0.03</v>
      </c>
      <c r="J15" s="8">
        <v>67974.73</v>
      </c>
      <c r="K15" s="15">
        <v>2391543.94</v>
      </c>
      <c r="L15" s="8">
        <v>518558.47</v>
      </c>
      <c r="M15" s="8">
        <v>1872985.47</v>
      </c>
    </row>
    <row r="16" spans="1:13" s="9" customFormat="1" ht="15.75" x14ac:dyDescent="0.25">
      <c r="A16" s="4">
        <v>8</v>
      </c>
      <c r="B16" s="12" t="s">
        <v>17</v>
      </c>
      <c r="C16" s="5">
        <v>24</v>
      </c>
      <c r="D16" s="5">
        <v>15</v>
      </c>
      <c r="E16" s="6">
        <f t="shared" si="0"/>
        <v>0.625</v>
      </c>
      <c r="F16" s="7">
        <v>15.5</v>
      </c>
      <c r="G16" s="8">
        <v>4490882.5500000007</v>
      </c>
      <c r="H16" s="16">
        <v>0.05</v>
      </c>
      <c r="I16" s="16">
        <v>0.03</v>
      </c>
      <c r="J16" s="8">
        <v>359270.61</v>
      </c>
      <c r="K16" s="15">
        <v>4495726.8600000013</v>
      </c>
      <c r="L16" s="8">
        <v>2414744.81</v>
      </c>
      <c r="M16" s="8">
        <v>2080982.05</v>
      </c>
    </row>
    <row r="17" spans="1:13" s="9" customFormat="1" ht="15.75" x14ac:dyDescent="0.25">
      <c r="A17" s="4">
        <v>9</v>
      </c>
      <c r="B17" s="12" t="s">
        <v>18</v>
      </c>
      <c r="C17" s="5">
        <v>23</v>
      </c>
      <c r="D17" s="5">
        <v>14</v>
      </c>
      <c r="E17" s="6">
        <f t="shared" si="0"/>
        <v>0.60899999999999999</v>
      </c>
      <c r="F17" s="7">
        <v>16</v>
      </c>
      <c r="G17" s="8">
        <v>2511396.25</v>
      </c>
      <c r="H17" s="16">
        <v>0.05</v>
      </c>
      <c r="I17" s="16">
        <v>0.05</v>
      </c>
      <c r="J17" s="8">
        <v>251139.62</v>
      </c>
      <c r="K17" s="15">
        <v>2459450.84</v>
      </c>
      <c r="L17" s="8">
        <v>525658.43000000005</v>
      </c>
      <c r="M17" s="8">
        <v>1933792.41</v>
      </c>
    </row>
    <row r="18" spans="1:13" s="9" customFormat="1" ht="15.75" x14ac:dyDescent="0.25">
      <c r="A18" s="4">
        <v>10</v>
      </c>
      <c r="B18" s="12" t="s">
        <v>19</v>
      </c>
      <c r="C18" s="5">
        <v>23</v>
      </c>
      <c r="D18" s="5">
        <v>14</v>
      </c>
      <c r="E18" s="6">
        <f t="shared" si="0"/>
        <v>0.60899999999999999</v>
      </c>
      <c r="F18" s="7">
        <v>15.5</v>
      </c>
      <c r="G18" s="8">
        <v>2643651.7599999998</v>
      </c>
      <c r="H18" s="16"/>
      <c r="I18" s="16">
        <v>0.05</v>
      </c>
      <c r="J18" s="8">
        <v>132182.59</v>
      </c>
      <c r="K18" s="15">
        <v>2732802.48</v>
      </c>
      <c r="L18" s="8">
        <v>1605767.41</v>
      </c>
      <c r="M18" s="8">
        <v>1127035.07</v>
      </c>
    </row>
    <row r="19" spans="1:13" s="9" customFormat="1" ht="15.75" x14ac:dyDescent="0.25">
      <c r="A19" s="4">
        <v>11</v>
      </c>
      <c r="B19" s="12" t="s">
        <v>20</v>
      </c>
      <c r="C19" s="5">
        <v>23</v>
      </c>
      <c r="D19" s="5">
        <v>14</v>
      </c>
      <c r="E19" s="6">
        <f t="shared" si="0"/>
        <v>0.60899999999999999</v>
      </c>
      <c r="F19" s="7">
        <v>14</v>
      </c>
      <c r="G19" s="8">
        <v>2024323.33</v>
      </c>
      <c r="H19" s="16"/>
      <c r="I19" s="16">
        <v>0.03</v>
      </c>
      <c r="J19" s="8">
        <v>60729.7</v>
      </c>
      <c r="K19" s="15">
        <v>2136643.2000000002</v>
      </c>
      <c r="L19" s="8">
        <v>1156693.1599999999</v>
      </c>
      <c r="M19" s="8">
        <v>979950.04</v>
      </c>
    </row>
    <row r="20" spans="1:13" s="9" customFormat="1" ht="15.75" x14ac:dyDescent="0.25">
      <c r="A20" s="4">
        <v>12</v>
      </c>
      <c r="B20" s="12" t="s">
        <v>21</v>
      </c>
      <c r="C20" s="5">
        <v>25</v>
      </c>
      <c r="D20" s="5">
        <v>15</v>
      </c>
      <c r="E20" s="6">
        <f t="shared" si="0"/>
        <v>0.6</v>
      </c>
      <c r="F20" s="7">
        <v>17.5</v>
      </c>
      <c r="G20" s="8">
        <v>2310366.96</v>
      </c>
      <c r="H20" s="16">
        <v>0.05</v>
      </c>
      <c r="I20" s="16">
        <v>0.05</v>
      </c>
      <c r="J20" s="8">
        <v>231036.7</v>
      </c>
      <c r="K20" s="15">
        <v>2262579.59</v>
      </c>
      <c r="L20" s="8">
        <v>1177763.18</v>
      </c>
      <c r="M20" s="8">
        <v>1084816.4099999999</v>
      </c>
    </row>
    <row r="21" spans="1:13" s="9" customFormat="1" ht="15.75" x14ac:dyDescent="0.25">
      <c r="A21" s="4">
        <v>13</v>
      </c>
      <c r="B21" s="12" t="s">
        <v>22</v>
      </c>
      <c r="C21" s="5">
        <v>23</v>
      </c>
      <c r="D21" s="5">
        <v>13</v>
      </c>
      <c r="E21" s="6">
        <f t="shared" si="0"/>
        <v>0.56499999999999995</v>
      </c>
      <c r="F21" s="7">
        <v>16</v>
      </c>
      <c r="G21" s="8">
        <v>390845.08</v>
      </c>
      <c r="H21" s="16">
        <v>0.1</v>
      </c>
      <c r="I21" s="16"/>
      <c r="J21" s="8">
        <v>39084.51</v>
      </c>
      <c r="K21" s="15">
        <v>382760.88</v>
      </c>
      <c r="L21" s="8">
        <v>268946.93</v>
      </c>
      <c r="M21" s="8">
        <v>113813.95</v>
      </c>
    </row>
    <row r="22" spans="1:13" s="9" customFormat="1" ht="17.25" customHeight="1" x14ac:dyDescent="0.25">
      <c r="A22" s="4">
        <v>14</v>
      </c>
      <c r="B22" s="12" t="s">
        <v>23</v>
      </c>
      <c r="C22" s="5">
        <v>23</v>
      </c>
      <c r="D22" s="5">
        <v>13</v>
      </c>
      <c r="E22" s="6">
        <f t="shared" si="0"/>
        <v>0.56499999999999995</v>
      </c>
      <c r="F22" s="7">
        <v>15.5</v>
      </c>
      <c r="G22" s="8">
        <v>1495485.95</v>
      </c>
      <c r="H22" s="16">
        <v>0.05</v>
      </c>
      <c r="I22" s="16">
        <v>0.03</v>
      </c>
      <c r="J22" s="8">
        <v>119638.88</v>
      </c>
      <c r="K22" s="15">
        <v>1497099.13</v>
      </c>
      <c r="L22" s="8">
        <v>1203068.8600000001</v>
      </c>
      <c r="M22" s="8">
        <v>294030.27</v>
      </c>
    </row>
    <row r="23" spans="1:13" s="9" customFormat="1" ht="16.5" customHeight="1" x14ac:dyDescent="0.25">
      <c r="A23" s="4">
        <v>15</v>
      </c>
      <c r="B23" s="12" t="s">
        <v>24</v>
      </c>
      <c r="C23" s="5">
        <v>23</v>
      </c>
      <c r="D23" s="5">
        <v>13</v>
      </c>
      <c r="E23" s="6">
        <f t="shared" si="0"/>
        <v>0.56499999999999995</v>
      </c>
      <c r="F23" s="7">
        <v>17.5</v>
      </c>
      <c r="G23" s="8">
        <v>1302069.56</v>
      </c>
      <c r="H23" s="16">
        <v>0.05</v>
      </c>
      <c r="I23" s="16">
        <v>0.03</v>
      </c>
      <c r="J23" s="8">
        <v>104165.57</v>
      </c>
      <c r="K23" s="15">
        <v>1303474.1000000001</v>
      </c>
      <c r="L23" s="8">
        <v>808766.57</v>
      </c>
      <c r="M23" s="8">
        <v>494707.53</v>
      </c>
    </row>
    <row r="24" spans="1:13" s="9" customFormat="1" ht="15.75" x14ac:dyDescent="0.25">
      <c r="A24" s="4">
        <v>16</v>
      </c>
      <c r="B24" s="12" t="s">
        <v>25</v>
      </c>
      <c r="C24" s="5">
        <v>16</v>
      </c>
      <c r="D24" s="5">
        <v>9</v>
      </c>
      <c r="E24" s="6">
        <f t="shared" si="0"/>
        <v>0.56299999999999994</v>
      </c>
      <c r="F24" s="7">
        <v>9.5</v>
      </c>
      <c r="G24" s="8">
        <v>2955136.57</v>
      </c>
      <c r="H24" s="16">
        <v>0.05</v>
      </c>
      <c r="I24" s="16">
        <v>0.05</v>
      </c>
      <c r="J24" s="8">
        <v>295513.65999999997</v>
      </c>
      <c r="K24" s="15">
        <v>2894012.8999999994</v>
      </c>
      <c r="L24" s="8">
        <v>2229287.08</v>
      </c>
      <c r="M24" s="8">
        <v>664725.81999999995</v>
      </c>
    </row>
    <row r="25" spans="1:13" s="9" customFormat="1" ht="15.75" x14ac:dyDescent="0.25">
      <c r="A25" s="4">
        <v>17</v>
      </c>
      <c r="B25" s="12" t="s">
        <v>26</v>
      </c>
      <c r="C25" s="5">
        <v>16</v>
      </c>
      <c r="D25" s="5">
        <v>9</v>
      </c>
      <c r="E25" s="6">
        <f t="shared" si="0"/>
        <v>0.56299999999999994</v>
      </c>
      <c r="F25" s="7">
        <v>12</v>
      </c>
      <c r="G25" s="8">
        <v>3174554.23</v>
      </c>
      <c r="H25" s="16">
        <v>0.05</v>
      </c>
      <c r="I25" s="16">
        <v>0.05</v>
      </c>
      <c r="J25" s="8">
        <v>317455.42</v>
      </c>
      <c r="K25" s="15">
        <v>3108892.15</v>
      </c>
      <c r="L25" s="8">
        <v>2388841.64</v>
      </c>
      <c r="M25" s="8">
        <v>720050.51</v>
      </c>
    </row>
    <row r="26" spans="1:13" s="9" customFormat="1" ht="15.75" x14ac:dyDescent="0.25">
      <c r="A26" s="4">
        <v>18</v>
      </c>
      <c r="B26" s="12" t="s">
        <v>27</v>
      </c>
      <c r="C26" s="5">
        <v>24</v>
      </c>
      <c r="D26" s="5">
        <v>13</v>
      </c>
      <c r="E26" s="6">
        <f t="shared" si="0"/>
        <v>0.54200000000000004</v>
      </c>
      <c r="F26" s="7">
        <v>14.5</v>
      </c>
      <c r="G26" s="8">
        <v>1504887.32</v>
      </c>
      <c r="H26" s="16"/>
      <c r="I26" s="16">
        <v>0.05</v>
      </c>
      <c r="J26" s="8">
        <v>75244.37</v>
      </c>
      <c r="K26" s="15">
        <v>1555636.0100000002</v>
      </c>
      <c r="L26" s="8">
        <v>1289140.01</v>
      </c>
      <c r="M26" s="8">
        <v>266496</v>
      </c>
    </row>
    <row r="27" spans="1:13" s="9" customFormat="1" ht="15.75" x14ac:dyDescent="0.25">
      <c r="A27" s="4">
        <v>19</v>
      </c>
      <c r="B27" s="12" t="s">
        <v>28</v>
      </c>
      <c r="C27" s="5">
        <v>21</v>
      </c>
      <c r="D27" s="5">
        <v>11</v>
      </c>
      <c r="E27" s="6">
        <f t="shared" si="0"/>
        <v>0.52400000000000002</v>
      </c>
      <c r="F27" s="7">
        <v>14.5</v>
      </c>
      <c r="G27" s="8">
        <v>235152.17</v>
      </c>
      <c r="H27" s="16"/>
      <c r="I27" s="16">
        <v>0.03</v>
      </c>
      <c r="J27" s="8">
        <v>7054.57</v>
      </c>
      <c r="K27" s="15">
        <v>248199.65</v>
      </c>
      <c r="L27" s="8">
        <v>132555.99</v>
      </c>
      <c r="M27" s="8">
        <v>115643.66</v>
      </c>
    </row>
    <row r="28" spans="1:13" s="9" customFormat="1" ht="15.75" x14ac:dyDescent="0.25">
      <c r="A28" s="4">
        <v>20</v>
      </c>
      <c r="B28" s="12" t="s">
        <v>29</v>
      </c>
      <c r="C28" s="5">
        <v>23</v>
      </c>
      <c r="D28" s="5">
        <v>12</v>
      </c>
      <c r="E28" s="6">
        <f t="shared" si="0"/>
        <v>0.52200000000000002</v>
      </c>
      <c r="F28" s="7">
        <v>16</v>
      </c>
      <c r="G28" s="8">
        <v>343287.55</v>
      </c>
      <c r="H28" s="16">
        <v>0.1</v>
      </c>
      <c r="I28" s="16">
        <v>0.05</v>
      </c>
      <c r="J28" s="8">
        <v>51493.14</v>
      </c>
      <c r="K28" s="15">
        <v>317509.99</v>
      </c>
      <c r="L28" s="8">
        <v>278910.3</v>
      </c>
      <c r="M28" s="8">
        <v>38599.69</v>
      </c>
    </row>
    <row r="29" spans="1:13" s="9" customFormat="1" ht="15.75" x14ac:dyDescent="0.25">
      <c r="A29" s="4">
        <v>21</v>
      </c>
      <c r="B29" s="12" t="s">
        <v>30</v>
      </c>
      <c r="C29" s="5">
        <v>24</v>
      </c>
      <c r="D29" s="5">
        <v>12</v>
      </c>
      <c r="E29" s="6">
        <f t="shared" si="0"/>
        <v>0.5</v>
      </c>
      <c r="F29" s="7">
        <v>13</v>
      </c>
      <c r="G29" s="8">
        <v>1342703.92</v>
      </c>
      <c r="H29" s="16">
        <v>0.05</v>
      </c>
      <c r="I29" s="16">
        <v>0.03</v>
      </c>
      <c r="J29" s="8">
        <v>107416.32000000001</v>
      </c>
      <c r="K29" s="15">
        <v>1344152.2999999998</v>
      </c>
      <c r="L29" s="8">
        <v>471864.66</v>
      </c>
      <c r="M29" s="8">
        <v>872287.64</v>
      </c>
    </row>
    <row r="30" spans="1:13" s="9" customFormat="1" ht="15.75" x14ac:dyDescent="0.25">
      <c r="A30" s="4">
        <v>22</v>
      </c>
      <c r="B30" s="12" t="s">
        <v>31</v>
      </c>
      <c r="C30" s="5">
        <v>22</v>
      </c>
      <c r="D30" s="5">
        <v>11</v>
      </c>
      <c r="E30" s="6">
        <f t="shared" si="0"/>
        <v>0.5</v>
      </c>
      <c r="F30" s="7">
        <v>13.5</v>
      </c>
      <c r="G30" s="8">
        <v>1067979.47</v>
      </c>
      <c r="H30" s="16">
        <v>0.05</v>
      </c>
      <c r="I30" s="16">
        <v>0.03</v>
      </c>
      <c r="J30" s="8">
        <v>85438.35</v>
      </c>
      <c r="K30" s="15">
        <v>1069131.53</v>
      </c>
      <c r="L30" s="8">
        <v>758377.76</v>
      </c>
      <c r="M30" s="8">
        <v>310753.77</v>
      </c>
    </row>
    <row r="31" spans="1:13" s="9" customFormat="1" ht="15.75" x14ac:dyDescent="0.25">
      <c r="A31" s="4">
        <v>23</v>
      </c>
      <c r="B31" s="12" t="s">
        <v>32</v>
      </c>
      <c r="C31" s="5">
        <v>23</v>
      </c>
      <c r="D31" s="5">
        <v>11</v>
      </c>
      <c r="E31" s="6">
        <f t="shared" si="0"/>
        <v>0.47799999999999998</v>
      </c>
      <c r="F31" s="7">
        <v>15.5</v>
      </c>
      <c r="G31" s="8">
        <v>590358.6</v>
      </c>
      <c r="H31" s="16">
        <v>0.05</v>
      </c>
      <c r="I31" s="16">
        <v>0.03</v>
      </c>
      <c r="J31" s="8">
        <v>47228.69</v>
      </c>
      <c r="K31" s="15">
        <v>590995.40999999992</v>
      </c>
      <c r="L31" s="8">
        <v>391623.11</v>
      </c>
      <c r="M31" s="8">
        <v>199372.3</v>
      </c>
    </row>
    <row r="32" spans="1:13" s="9" customFormat="1" ht="15.75" x14ac:dyDescent="0.25">
      <c r="A32" s="4">
        <v>24</v>
      </c>
      <c r="B32" s="12" t="s">
        <v>33</v>
      </c>
      <c r="C32" s="5">
        <v>21</v>
      </c>
      <c r="D32" s="5">
        <v>10</v>
      </c>
      <c r="E32" s="6">
        <f t="shared" si="0"/>
        <v>0.47599999999999998</v>
      </c>
      <c r="F32" s="7">
        <v>13.5</v>
      </c>
      <c r="G32" s="8">
        <v>995286.06</v>
      </c>
      <c r="H32" s="16">
        <v>0.05</v>
      </c>
      <c r="I32" s="16">
        <v>0.05</v>
      </c>
      <c r="J32" s="8">
        <v>99528.6</v>
      </c>
      <c r="K32" s="15">
        <v>974699.67</v>
      </c>
      <c r="L32" s="8">
        <v>479756.92</v>
      </c>
      <c r="M32" s="8">
        <v>494942.75</v>
      </c>
    </row>
    <row r="33" spans="1:13" s="9" customFormat="1" ht="15.75" x14ac:dyDescent="0.25">
      <c r="A33" s="4">
        <v>25</v>
      </c>
      <c r="B33" s="12" t="s">
        <v>34</v>
      </c>
      <c r="C33" s="5">
        <v>11</v>
      </c>
      <c r="D33" s="5">
        <v>5</v>
      </c>
      <c r="E33" s="6">
        <f t="shared" si="0"/>
        <v>0.45500000000000002</v>
      </c>
      <c r="F33" s="7">
        <v>5.5</v>
      </c>
      <c r="G33" s="8">
        <v>240147.87</v>
      </c>
      <c r="H33" s="16"/>
      <c r="I33" s="16">
        <v>0.1</v>
      </c>
      <c r="J33" s="8">
        <v>24014.79</v>
      </c>
      <c r="K33" s="15">
        <v>235180.66999999998</v>
      </c>
      <c r="L33" s="8">
        <v>168248.25</v>
      </c>
      <c r="M33" s="8">
        <v>66932.42</v>
      </c>
    </row>
    <row r="34" spans="1:13" s="9" customFormat="1" ht="15.75" customHeight="1" x14ac:dyDescent="0.25">
      <c r="A34" s="4">
        <v>26</v>
      </c>
      <c r="B34" s="12" t="s">
        <v>35</v>
      </c>
      <c r="C34" s="5">
        <v>23</v>
      </c>
      <c r="D34" s="5">
        <v>10</v>
      </c>
      <c r="E34" s="6">
        <f t="shared" si="0"/>
        <v>0.435</v>
      </c>
      <c r="F34" s="7">
        <v>12</v>
      </c>
      <c r="G34" s="8">
        <v>605109.69999999995</v>
      </c>
      <c r="H34" s="16">
        <v>0.1</v>
      </c>
      <c r="I34" s="16">
        <v>0.05</v>
      </c>
      <c r="J34" s="8">
        <v>90766.46</v>
      </c>
      <c r="K34" s="15">
        <v>559671.82999999996</v>
      </c>
      <c r="L34" s="8">
        <v>207218.5</v>
      </c>
      <c r="M34" s="8">
        <v>352453.33</v>
      </c>
    </row>
    <row r="35" spans="1:13" s="9" customFormat="1" ht="15.75" customHeight="1" x14ac:dyDescent="0.25">
      <c r="A35" s="4">
        <v>27</v>
      </c>
      <c r="B35" s="12" t="s">
        <v>36</v>
      </c>
      <c r="C35" s="5">
        <v>22</v>
      </c>
      <c r="D35" s="5">
        <v>9</v>
      </c>
      <c r="E35" s="6">
        <f t="shared" si="0"/>
        <v>0.40899999999999997</v>
      </c>
      <c r="F35" s="7">
        <v>10.5</v>
      </c>
      <c r="G35" s="8">
        <v>3968910.68</v>
      </c>
      <c r="H35" s="16">
        <v>0.1</v>
      </c>
      <c r="I35" s="16">
        <v>0.05</v>
      </c>
      <c r="J35" s="8">
        <v>595336.6</v>
      </c>
      <c r="K35" s="15">
        <v>3670883.87</v>
      </c>
      <c r="L35" s="8">
        <v>2564369.35</v>
      </c>
      <c r="M35" s="8">
        <v>1106514.52</v>
      </c>
    </row>
    <row r="36" spans="1:13" s="9" customFormat="1" ht="15.75" customHeight="1" x14ac:dyDescent="0.25">
      <c r="A36" s="4">
        <v>28</v>
      </c>
      <c r="B36" s="12" t="s">
        <v>37</v>
      </c>
      <c r="C36" s="5">
        <v>11</v>
      </c>
      <c r="D36" s="5">
        <v>3</v>
      </c>
      <c r="E36" s="6">
        <f t="shared" si="0"/>
        <v>0.27300000000000002</v>
      </c>
      <c r="F36" s="7">
        <v>4</v>
      </c>
      <c r="G36" s="8">
        <v>0</v>
      </c>
      <c r="H36" s="16"/>
      <c r="I36" s="16"/>
      <c r="J36" s="8">
        <v>0</v>
      </c>
      <c r="K36" s="15">
        <v>0</v>
      </c>
      <c r="L36" s="8">
        <v>0</v>
      </c>
      <c r="M36" s="8">
        <v>0</v>
      </c>
    </row>
    <row r="37" spans="1:13" ht="15.75" x14ac:dyDescent="0.25">
      <c r="A37" s="17"/>
      <c r="B37" s="18" t="s">
        <v>8</v>
      </c>
      <c r="C37" s="19" t="s">
        <v>9</v>
      </c>
      <c r="D37" s="19" t="s">
        <v>9</v>
      </c>
      <c r="E37" s="19" t="s">
        <v>9</v>
      </c>
      <c r="F37" s="20">
        <f>SUM(F9:F36)</f>
        <v>380</v>
      </c>
      <c r="G37" s="21">
        <f>SUM(G9:G36)</f>
        <v>58337641.100000009</v>
      </c>
      <c r="H37" s="19" t="s">
        <v>9</v>
      </c>
      <c r="I37" s="19" t="s">
        <v>9</v>
      </c>
      <c r="J37" s="21">
        <f>SUM(J9:J36)</f>
        <v>4724843.6100000003</v>
      </c>
      <c r="K37" s="22">
        <f>SUM(K9:K36)</f>
        <v>58337641.100000001</v>
      </c>
      <c r="L37" s="23">
        <f>SUM(L9:L36)</f>
        <v>35604418.800000004</v>
      </c>
      <c r="M37" s="23">
        <f>SUM(M9:M36)</f>
        <v>22733222.300000004</v>
      </c>
    </row>
  </sheetData>
  <mergeCells count="11">
    <mergeCell ref="A5:M5"/>
    <mergeCell ref="L7:M7"/>
    <mergeCell ref="H7:J7"/>
    <mergeCell ref="K7:K8"/>
    <mergeCell ref="F7:F8"/>
    <mergeCell ref="G7:G8"/>
    <mergeCell ref="C7:C8"/>
    <mergeCell ref="D7:D8"/>
    <mergeCell ref="E7:E8"/>
    <mergeCell ref="A7:A8"/>
    <mergeCell ref="B7:B8"/>
  </mergeCells>
  <conditionalFormatting sqref="E9:E36">
    <cfRule type="cellIs" dxfId="1" priority="1" operator="between">
      <formula>0.4</formula>
      <formula>0.599</formula>
    </cfRule>
    <cfRule type="cellIs" dxfId="0" priority="2" operator="greaterThanOrEqual">
      <formula>0.6</formula>
    </cfRule>
  </conditionalFormatting>
  <pageMargins left="0.2" right="0.19685039370078741" top="0.2" bottom="0.2" header="0.2" footer="0.2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</vt:lpstr>
      <vt:lpstr>Расчет!Область_печати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Юрина Анастасия</dc:creator>
  <cp:lastModifiedBy>Половинчак</cp:lastModifiedBy>
  <cp:lastPrinted>2024-12-19T12:43:50Z</cp:lastPrinted>
  <dcterms:created xsi:type="dcterms:W3CDTF">2024-12-19T08:56:02Z</dcterms:created>
  <dcterms:modified xsi:type="dcterms:W3CDTF">2024-12-19T12:44:52Z</dcterms:modified>
</cp:coreProperties>
</file>